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  <sheet name="Sheet1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<sst xmlns="http://schemas.openxmlformats.org/spreadsheetml/2006/main" count="68" uniqueCount="47">
  <si>
    <t>附件：</t>
  </si>
  <si>
    <t>经第三方验收合格基地名单及支持资金额度表</t>
  </si>
  <si>
    <t>单位：元</t>
  </si>
  <si>
    <t>申报单位</t>
  </si>
  <si>
    <t>项目</t>
  </si>
  <si>
    <t>申报采购金额</t>
  </si>
  <si>
    <t>实际采购金额</t>
  </si>
  <si>
    <t>不支持金额</t>
  </si>
  <si>
    <t>拟支持金额</t>
  </si>
  <si>
    <t>长春汽车职业技术大学</t>
  </si>
  <si>
    <t>维修电工</t>
  </si>
  <si>
    <t>长春健康职业学校</t>
  </si>
  <si>
    <t>健康照护</t>
  </si>
  <si>
    <t>吉林省吉美职业技能培训学校</t>
  </si>
  <si>
    <t>整理收纳师</t>
  </si>
  <si>
    <t>总计</t>
  </si>
  <si>
    <t>批复采购金额</t>
  </si>
  <si>
    <t>应拨款金额</t>
  </si>
  <si>
    <t>合同金额</t>
  </si>
  <si>
    <t>长春市施耐利机器人系统有限公司</t>
  </si>
  <si>
    <t>系统操作员</t>
  </si>
  <si>
    <t>运维员</t>
  </si>
  <si>
    <t>小计</t>
  </si>
  <si>
    <t>长春工业技术学校</t>
  </si>
  <si>
    <t>工业4.0</t>
  </si>
  <si>
    <t>吉林职业技师学院</t>
  </si>
  <si>
    <t>制造团队</t>
  </si>
  <si>
    <t>中铁十三局技师学院</t>
  </si>
  <si>
    <t>电气装置赛项</t>
  </si>
  <si>
    <t>吉林馨天莲文化产业有限公司</t>
  </si>
  <si>
    <t>保健按摩师项目</t>
  </si>
  <si>
    <t>养老护理员项目</t>
  </si>
  <si>
    <t>长春医学高等专科学校</t>
  </si>
  <si>
    <t>药物制剂项目</t>
  </si>
  <si>
    <t>保健按摩项目</t>
  </si>
  <si>
    <t>长春市建设技工学校</t>
  </si>
  <si>
    <t>汽车维修</t>
  </si>
  <si>
    <t>吉林省城市技师学院</t>
  </si>
  <si>
    <t>智能网联汽车</t>
  </si>
  <si>
    <t>长春燃气股份有限公司</t>
  </si>
  <si>
    <t>燃气管道</t>
  </si>
  <si>
    <t>长春市建设技工学校（焊接）</t>
  </si>
  <si>
    <t>就业中心焊接</t>
  </si>
  <si>
    <t>吉林亚泰（集团）股份有限公司</t>
  </si>
  <si>
    <t>中药炮制</t>
  </si>
  <si>
    <t>长春职业技术学校</t>
  </si>
  <si>
    <t>农机维修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</si>
</sst>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20"/>
      <color theme="1"/>
      <name val="方正小标宋简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" xfId="0" applyBorder="1">
      <alignment vertical="center"/>
    </xf>
    <xf numFmtId="43" fontId="1" fillId="0" borderId="1" xfId="0" applyNumberFormat="1" applyFont="1" applyBorder="1" applyAlignment="1">
      <alignment horizontal="justify" vertical="center"/>
    </xf>
    <xf numFmtId="43" fontId="0" fillId="0" borderId="1" xfId="0" applyNumberFormat="1" applyBorder="1">
      <alignment vertical="center"/>
    </xf>
    <xf numFmtId="43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43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2" borderId="1" xfId="0" applyFill="1" applyBorder="1">
      <alignment vertical="center"/>
    </xf>
    <xf numFmtId="43" fontId="0" fillId="2" borderId="1" xfId="0" applyNumberFormat="1" applyFill="1" applyBorder="1">
      <alignment vertical="center"/>
    </xf>
    <xf numFmtId="43" fontId="0" fillId="0" borderId="2" xfId="0" applyNumberFormat="1" applyBorder="1" applyAlignment="1">
      <alignment horizontal="right" vertical="center"/>
    </xf>
    <xf numFmtId="43" fontId="1" fillId="0" borderId="0" xfId="0" applyNumberFormat="1" applyFont="1" applyAlignment="1">
      <alignment horizontal="justify" vertical="center"/>
    </xf>
    <xf numFmtId="43" fontId="0" fillId="0" borderId="2" xfId="0" applyNumberFormat="1" applyBorder="1">
      <alignment vertical="center"/>
    </xf>
    <xf numFmtId="43" fontId="0" fillId="0" borderId="1" xfId="0" applyNumberFormat="1" applyBorder="1" applyAlignment="1">
      <alignment horizontal="right" vertical="center"/>
    </xf>
    <xf numFmtId="43" fontId="0" fillId="2" borderId="2" xfId="0" applyNumberForma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justify" vertical="center"/>
    </xf>
    <xf numFmtId="43" fontId="2" fillId="0" borderId="1" xfId="0" applyNumberFormat="1" applyFont="1" applyBorder="1">
      <alignment vertical="center"/>
    </xf>
    <xf numFmtId="43" fontId="3" fillId="0" borderId="1" xfId="0" applyNumberFormat="1" applyFont="1" applyBorder="1" applyAlignment="1">
      <alignment horizontal="right" vertical="center"/>
    </xf>
    <xf numFmtId="43" fontId="2" fillId="0" borderId="2" xfId="0" applyNumberFormat="1" applyFont="1" applyBorder="1">
      <alignment vertical="center"/>
    </xf>
    <xf numFmtId="0" fontId="2" fillId="0" borderId="1" xfId="0" applyFont="1" applyBorder="1">
      <alignment vertical="center"/>
    </xf>
    <xf numFmtId="43" fontId="2" fillId="0" borderId="1" xfId="0" applyNumberFormat="1" applyFont="1" applyBorder="1" applyAlignment="1">
      <alignment horizontal="right" vertical="center"/>
    </xf>
    <xf numFmtId="0" fontId="0" fillId="3" borderId="1" xfId="0" applyFill="1" applyBorder="1">
      <alignment vertical="center"/>
    </xf>
    <xf numFmtId="43" fontId="2" fillId="3" borderId="1" xfId="0" applyNumberFormat="1" applyFont="1" applyFill="1" applyBorder="1">
      <alignment vertical="center"/>
    </xf>
    <xf numFmtId="43" fontId="2" fillId="3" borderId="1" xfId="0" applyNumberFormat="1" applyFont="1" applyFill="1" applyBorder="1" applyAlignment="1">
      <alignment horizontal="right" vertical="center"/>
    </xf>
    <xf numFmtId="43" fontId="2" fillId="3" borderId="2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2" fillId="3" borderId="1" xfId="0" applyFont="1" applyFill="1" applyBorder="1">
      <alignment vertical="center"/>
    </xf>
    <xf numFmtId="43" fontId="2" fillId="3" borderId="2" xfId="0" applyNumberFormat="1" applyFont="1" applyFill="1" applyBorder="1">
      <alignment vertical="center"/>
    </xf>
    <xf numFmtId="0" fontId="3" fillId="0" borderId="3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3" fontId="2" fillId="0" borderId="2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0" fontId="2" fillId="0" borderId="5" xfId="0" applyFont="1" applyBorder="1">
      <alignment vertical="center"/>
    </xf>
    <xf numFmtId="43" fontId="2" fillId="0" borderId="5" xfId="0" applyNumberFormat="1" applyFont="1" applyBorder="1">
      <alignment vertical="center"/>
    </xf>
    <xf numFmtId="43" fontId="2" fillId="0" borderId="6" xfId="0" applyNumberFormat="1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3" fontId="0" fillId="3" borderId="1" xfId="0" applyNumberFormat="1" applyFill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1" fillId="0" borderId="1" xfId="0" applyNumberFormat="1" applyFont="1" applyBorder="1" applyAlignment="1">
      <alignment horizontal="right" vertical="center"/>
    </xf>
    <xf numFmtId="43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topLeftCell="A2" workbookViewId="0">
      <selection activeCell="E19" sqref="E19"/>
    </sheetView>
  </sheetViews>
  <sheetFormatPr defaultColWidth="9" defaultRowHeight="13.5" outlineLevelRow="7" outlineLevelCol="5"/>
  <cols>
    <col min="1" max="1" width="29.375" customWidth="1"/>
    <col min="2" max="2" width="11.5" customWidth="1"/>
    <col min="3" max="6" width="21.375" customWidth="1"/>
  </cols>
  <sheetData>
    <row r="1" ht="29" customHeight="1" spans="1:1">
      <c r="A1" t="s">
        <v>0</v>
      </c>
    </row>
    <row r="2" ht="65" customHeight="1" spans="1:6">
      <c r="A2" s="47" t="s">
        <v>1</v>
      </c>
      <c r="B2" s="47"/>
      <c r="C2" s="47"/>
      <c r="D2" s="47"/>
      <c r="E2" s="47"/>
      <c r="F2" s="47"/>
    </row>
    <row r="3" ht="24" customHeight="1" spans="1:6">
      <c r="A3" s="48"/>
      <c r="B3" s="48"/>
      <c r="C3" s="48"/>
      <c r="D3" s="48"/>
      <c r="E3" s="48"/>
      <c r="F3" s="48" t="s">
        <v>2</v>
      </c>
    </row>
    <row r="4" ht="39" customHeight="1" spans="1:6">
      <c r="A4" s="49" t="s">
        <v>3</v>
      </c>
      <c r="B4" s="49" t="s">
        <v>4</v>
      </c>
      <c r="C4" s="49" t="s">
        <v>5</v>
      </c>
      <c r="D4" s="49" t="s">
        <v>6</v>
      </c>
      <c r="E4" s="49" t="s">
        <v>7</v>
      </c>
      <c r="F4" s="49" t="s">
        <v>8</v>
      </c>
    </row>
    <row r="5" ht="39" customHeight="1" spans="1:6">
      <c r="A5" s="50" t="s">
        <v>9</v>
      </c>
      <c r="B5" s="51" t="s">
        <v>10</v>
      </c>
      <c r="C5" s="6">
        <v>5000000</v>
      </c>
      <c r="D5" s="52">
        <v>4988400</v>
      </c>
      <c r="E5" s="52">
        <v>0</v>
      </c>
      <c r="F5" s="52">
        <v>4988400</v>
      </c>
    </row>
    <row r="6" ht="39" customHeight="1" spans="1:6">
      <c r="A6" s="51" t="s">
        <v>11</v>
      </c>
      <c r="B6" s="51" t="s">
        <v>12</v>
      </c>
      <c r="C6" s="6">
        <v>5000000</v>
      </c>
      <c r="D6" s="6">
        <v>4993800</v>
      </c>
      <c r="E6" s="6">
        <v>462800</v>
      </c>
      <c r="F6" s="6">
        <v>4531000</v>
      </c>
    </row>
    <row r="7" ht="39" customHeight="1" spans="1:6">
      <c r="A7" s="51" t="s">
        <v>13</v>
      </c>
      <c r="B7" s="51" t="s">
        <v>14</v>
      </c>
      <c r="C7" s="6">
        <v>1500000</v>
      </c>
      <c r="D7" s="6">
        <v>1489051</v>
      </c>
      <c r="E7" s="6">
        <v>0</v>
      </c>
      <c r="F7" s="6">
        <v>1489051</v>
      </c>
    </row>
    <row r="8" ht="39" customHeight="1" spans="1:6">
      <c r="A8" s="51" t="s">
        <v>15</v>
      </c>
      <c r="B8" s="51"/>
      <c r="C8" s="53">
        <f>SUM(C5:C7)</f>
        <v>11500000</v>
      </c>
      <c r="D8" s="53">
        <f>SUM(D5:D7)</f>
        <v>11471251</v>
      </c>
      <c r="E8" s="53">
        <f>SUM(E5:E7)</f>
        <v>462800</v>
      </c>
      <c r="F8" s="53">
        <f>SUM(F5:F7)</f>
        <v>11008451</v>
      </c>
    </row>
  </sheetData>
  <mergeCells count="1">
    <mergeCell ref="A2:F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opLeftCell="A4" workbookViewId="0">
      <selection activeCell="A13" sqref="A13:F28"/>
    </sheetView>
  </sheetViews>
  <sheetFormatPr defaultColWidth="9" defaultRowHeight="13.5" outlineLevelCol="5"/>
  <cols>
    <col min="1" max="1" width="31.375" customWidth="1"/>
    <col min="2" max="2" width="18.875" customWidth="1"/>
    <col min="3" max="3" width="20.75" customWidth="1"/>
    <col min="4" max="4" width="19.5" customWidth="1"/>
    <col min="5" max="6" width="18" customWidth="1"/>
  </cols>
  <sheetData>
    <row r="1" ht="24" customHeight="1" spans="1:6">
      <c r="A1" s="1" t="s">
        <v>3</v>
      </c>
      <c r="B1" s="1" t="s">
        <v>4</v>
      </c>
      <c r="C1" s="1" t="s">
        <v>16</v>
      </c>
      <c r="D1" s="2" t="s">
        <v>6</v>
      </c>
      <c r="E1" s="1" t="s">
        <v>17</v>
      </c>
      <c r="F1" s="1" t="s">
        <v>18</v>
      </c>
    </row>
    <row r="2" spans="1:6">
      <c r="A2" s="3" t="s">
        <v>19</v>
      </c>
      <c r="B2" s="4" t="s">
        <v>20</v>
      </c>
      <c r="C2" s="5">
        <v>4500000</v>
      </c>
      <c r="D2" s="5">
        <v>4600000</v>
      </c>
      <c r="E2" s="6">
        <f>C2</f>
        <v>4500000</v>
      </c>
      <c r="F2" s="7">
        <v>9100000</v>
      </c>
    </row>
    <row r="3" spans="1:6">
      <c r="A3" s="8"/>
      <c r="B3" s="4" t="s">
        <v>21</v>
      </c>
      <c r="C3" s="5">
        <v>4500000</v>
      </c>
      <c r="D3" s="5">
        <v>4500000</v>
      </c>
      <c r="E3" s="6">
        <f>C3</f>
        <v>4500000</v>
      </c>
      <c r="F3" s="9"/>
    </row>
    <row r="4" spans="1:6">
      <c r="A4" s="10"/>
      <c r="B4" s="11" t="s">
        <v>22</v>
      </c>
      <c r="C4" s="12">
        <f t="shared" ref="C4:F4" si="0">SUM(C2:C3)</f>
        <v>9000000</v>
      </c>
      <c r="D4" s="12">
        <f t="shared" si="0"/>
        <v>9100000</v>
      </c>
      <c r="E4" s="12">
        <f t="shared" si="0"/>
        <v>9000000</v>
      </c>
      <c r="F4" s="12">
        <f>F2</f>
        <v>9100000</v>
      </c>
    </row>
    <row r="5" spans="1:6">
      <c r="A5" s="3" t="s">
        <v>23</v>
      </c>
      <c r="B5" s="4" t="s">
        <v>20</v>
      </c>
      <c r="C5" s="6">
        <v>11100000</v>
      </c>
      <c r="D5" s="6">
        <v>10717796</v>
      </c>
      <c r="E5" s="6">
        <f>D5</f>
        <v>10717796</v>
      </c>
      <c r="F5" s="7">
        <f>D5+D6</f>
        <v>19387376</v>
      </c>
    </row>
    <row r="6" spans="1:6">
      <c r="A6" s="8"/>
      <c r="B6" s="4" t="s">
        <v>21</v>
      </c>
      <c r="C6" s="6">
        <v>9200000</v>
      </c>
      <c r="D6" s="13">
        <v>8669580</v>
      </c>
      <c r="E6" s="6">
        <f>D6</f>
        <v>8669580</v>
      </c>
      <c r="F6" s="9"/>
    </row>
    <row r="7" spans="1:6">
      <c r="A7" s="8"/>
      <c r="B7" s="4" t="s">
        <v>24</v>
      </c>
      <c r="C7" s="14">
        <v>20600000</v>
      </c>
      <c r="D7" s="13">
        <v>19986137</v>
      </c>
      <c r="E7" s="15">
        <f>D7</f>
        <v>19986137</v>
      </c>
      <c r="F7" s="16">
        <v>19986137</v>
      </c>
    </row>
    <row r="8" spans="1:6">
      <c r="A8" s="10"/>
      <c r="B8" s="11" t="s">
        <v>22</v>
      </c>
      <c r="C8" s="12">
        <f>SUM(C5:C7)</f>
        <v>40900000</v>
      </c>
      <c r="D8" s="12">
        <f>SUM(D5:D7)</f>
        <v>39373513</v>
      </c>
      <c r="E8" s="17">
        <f>SUM(E5:E7)</f>
        <v>39373513</v>
      </c>
      <c r="F8" s="4"/>
    </row>
    <row r="9" spans="1:6">
      <c r="A9" s="4" t="s">
        <v>25</v>
      </c>
      <c r="B9" s="11" t="s">
        <v>26</v>
      </c>
      <c r="C9" s="12">
        <v>5000000</v>
      </c>
      <c r="D9" s="12">
        <v>4998000</v>
      </c>
      <c r="E9" s="17">
        <f>D9</f>
        <v>4998000</v>
      </c>
      <c r="F9" s="6">
        <v>4998000</v>
      </c>
    </row>
    <row r="10" spans="1:6">
      <c r="A10" s="4" t="s">
        <v>27</v>
      </c>
      <c r="B10" s="11" t="s">
        <v>28</v>
      </c>
      <c r="C10" s="12">
        <v>4500000</v>
      </c>
      <c r="D10" s="12">
        <v>4489500</v>
      </c>
      <c r="E10" s="17">
        <f>D10</f>
        <v>4489500</v>
      </c>
      <c r="F10" s="6">
        <f>D10</f>
        <v>4489500</v>
      </c>
    </row>
    <row r="11" spans="1:6">
      <c r="A11" s="4"/>
      <c r="B11" s="11" t="s">
        <v>15</v>
      </c>
      <c r="C11" s="12">
        <f>C10+C9+C8+C4</f>
        <v>59400000</v>
      </c>
      <c r="D11" s="12">
        <f>D10+D9+D8+D4</f>
        <v>57961013</v>
      </c>
      <c r="E11" s="17">
        <f>E10+E9+E8+E4</f>
        <v>57861013</v>
      </c>
      <c r="F11" s="6">
        <f>SUM(F2:F10)</f>
        <v>67061013</v>
      </c>
    </row>
    <row r="12" spans="6:6">
      <c r="F12" s="4"/>
    </row>
    <row r="13" ht="14.25" spans="1:6">
      <c r="A13" s="18" t="s">
        <v>3</v>
      </c>
      <c r="B13" s="18" t="s">
        <v>4</v>
      </c>
      <c r="C13" s="1" t="s">
        <v>16</v>
      </c>
      <c r="D13" s="19" t="s">
        <v>6</v>
      </c>
      <c r="E13" s="19" t="s">
        <v>17</v>
      </c>
      <c r="F13" s="18" t="s">
        <v>18</v>
      </c>
    </row>
    <row r="14" ht="14.25" spans="1:6">
      <c r="A14" s="20" t="s">
        <v>29</v>
      </c>
      <c r="B14" s="21" t="s">
        <v>30</v>
      </c>
      <c r="C14" s="22">
        <v>1500000</v>
      </c>
      <c r="D14" s="23">
        <v>1429900</v>
      </c>
      <c r="E14" s="24">
        <f>D14</f>
        <v>1429900</v>
      </c>
      <c r="F14" s="23">
        <v>2795000</v>
      </c>
    </row>
    <row r="15" ht="14.25" spans="1:6">
      <c r="A15" s="20"/>
      <c r="B15" s="21" t="s">
        <v>31</v>
      </c>
      <c r="C15" s="22">
        <v>3000000</v>
      </c>
      <c r="D15" s="23">
        <v>2856600</v>
      </c>
      <c r="E15" s="24">
        <f>D15</f>
        <v>2856600</v>
      </c>
      <c r="F15" s="23">
        <v>1128000</v>
      </c>
    </row>
    <row r="16" ht="14.25" spans="1:6">
      <c r="A16" s="20"/>
      <c r="B16" s="25"/>
      <c r="C16" s="22"/>
      <c r="D16" s="26"/>
      <c r="E16" s="24"/>
      <c r="F16" s="23">
        <v>363500</v>
      </c>
    </row>
    <row r="17" ht="14.25" spans="1:6">
      <c r="A17" s="20"/>
      <c r="B17" s="27" t="s">
        <v>22</v>
      </c>
      <c r="C17" s="28">
        <f>SUM(C14:C16)</f>
        <v>4500000</v>
      </c>
      <c r="D17" s="29">
        <f>SUM(D14:D16)</f>
        <v>4286500</v>
      </c>
      <c r="E17" s="30">
        <f>SUM(E14:E16)</f>
        <v>4286500</v>
      </c>
      <c r="F17" s="28">
        <f>SUM(F14:F16)</f>
        <v>4286500</v>
      </c>
    </row>
    <row r="18" ht="14.25" spans="1:6">
      <c r="A18" s="31" t="s">
        <v>32</v>
      </c>
      <c r="B18" s="21" t="s">
        <v>33</v>
      </c>
      <c r="C18" s="22">
        <v>6500000</v>
      </c>
      <c r="D18" s="23">
        <v>5998658</v>
      </c>
      <c r="E18" s="24">
        <f>D18</f>
        <v>5998658</v>
      </c>
      <c r="F18" s="22">
        <f>E18</f>
        <v>5998658</v>
      </c>
    </row>
    <row r="19" ht="14.25" spans="1:6">
      <c r="A19" s="31"/>
      <c r="B19" s="21" t="s">
        <v>34</v>
      </c>
      <c r="C19" s="22">
        <v>6500000</v>
      </c>
      <c r="D19" s="22">
        <v>6270000</v>
      </c>
      <c r="E19" s="24">
        <f>D19</f>
        <v>6270000</v>
      </c>
      <c r="F19" s="22">
        <f>E19</f>
        <v>6270000</v>
      </c>
    </row>
    <row r="20" ht="14.25" spans="1:6">
      <c r="A20" s="31"/>
      <c r="B20" s="32" t="s">
        <v>22</v>
      </c>
      <c r="C20" s="28">
        <f>SUM(C18:C19)</f>
        <v>13000000</v>
      </c>
      <c r="D20" s="28">
        <f>SUM(D18:D19)</f>
        <v>12268658</v>
      </c>
      <c r="E20" s="33">
        <f>SUM(E18:E19)</f>
        <v>12268658</v>
      </c>
      <c r="F20" s="28">
        <f>SUM(F18:F19)</f>
        <v>12268658</v>
      </c>
    </row>
    <row r="21" ht="14.25" spans="1:6">
      <c r="A21" s="34" t="s">
        <v>35</v>
      </c>
      <c r="B21" s="21" t="s">
        <v>36</v>
      </c>
      <c r="C21" s="22">
        <v>35900000</v>
      </c>
      <c r="D21" s="35">
        <v>34309765</v>
      </c>
      <c r="E21" s="36">
        <f>D21</f>
        <v>34309765</v>
      </c>
      <c r="F21" s="26">
        <v>8470000</v>
      </c>
    </row>
    <row r="22" ht="14.25" spans="1:6">
      <c r="A22" s="37"/>
      <c r="B22" s="25"/>
      <c r="C22" s="22"/>
      <c r="D22" s="26"/>
      <c r="E22" s="36"/>
      <c r="F22" s="26">
        <v>25839765</v>
      </c>
    </row>
    <row r="23" ht="14.25" spans="1:6">
      <c r="A23" s="37"/>
      <c r="B23" s="32" t="s">
        <v>22</v>
      </c>
      <c r="C23" s="28">
        <f>SUM(C21:C22)</f>
        <v>35900000</v>
      </c>
      <c r="D23" s="28">
        <f>SUM(D21:D22)</f>
        <v>34309765</v>
      </c>
      <c r="E23" s="33">
        <f>SUM(E21:E22)</f>
        <v>34309765</v>
      </c>
      <c r="F23" s="29">
        <f>SUM(F21:F22)</f>
        <v>34309765</v>
      </c>
    </row>
    <row r="24" ht="14.25" spans="1:6">
      <c r="A24" s="20" t="s">
        <v>37</v>
      </c>
      <c r="B24" s="21" t="s">
        <v>38</v>
      </c>
      <c r="C24" s="22">
        <v>4500000</v>
      </c>
      <c r="D24" s="38">
        <v>3588853</v>
      </c>
      <c r="E24" s="39">
        <v>3588853</v>
      </c>
      <c r="F24" s="38">
        <v>3588853</v>
      </c>
    </row>
    <row r="25" ht="14.25" spans="1:6">
      <c r="A25" s="20"/>
      <c r="B25" s="25"/>
      <c r="C25" s="22"/>
      <c r="D25" s="38">
        <v>904300</v>
      </c>
      <c r="E25" s="39">
        <v>904300</v>
      </c>
      <c r="F25" s="38">
        <v>904300</v>
      </c>
    </row>
    <row r="26" ht="14.25" spans="1:6">
      <c r="A26" s="20"/>
      <c r="B26" s="32" t="s">
        <v>22</v>
      </c>
      <c r="C26" s="28">
        <f t="shared" ref="C26:F26" si="1">SUM(C24:C25)</f>
        <v>4500000</v>
      </c>
      <c r="D26" s="28">
        <f t="shared" si="1"/>
        <v>4493153</v>
      </c>
      <c r="E26" s="33">
        <f t="shared" si="1"/>
        <v>4493153</v>
      </c>
      <c r="F26" s="28">
        <f t="shared" si="1"/>
        <v>4493153</v>
      </c>
    </row>
    <row r="27" ht="14.25" spans="1:6">
      <c r="A27" s="31" t="s">
        <v>39</v>
      </c>
      <c r="B27" s="40" t="s">
        <v>40</v>
      </c>
      <c r="C27" s="41">
        <v>4000000</v>
      </c>
      <c r="D27" s="41">
        <v>3996800</v>
      </c>
      <c r="E27" s="42">
        <v>3996800</v>
      </c>
      <c r="F27" s="22">
        <v>3996800</v>
      </c>
    </row>
    <row r="28" ht="14.25" spans="1:6">
      <c r="A28" s="31"/>
      <c r="B28" s="32" t="s">
        <v>22</v>
      </c>
      <c r="C28" s="28">
        <f t="shared" ref="C28:F28" si="2">C27</f>
        <v>4000000</v>
      </c>
      <c r="D28" s="28">
        <f t="shared" si="2"/>
        <v>3996800</v>
      </c>
      <c r="E28" s="28">
        <f t="shared" si="2"/>
        <v>3996800</v>
      </c>
      <c r="F28" s="28">
        <f t="shared" si="2"/>
        <v>3996800</v>
      </c>
    </row>
    <row r="29" ht="14.25" spans="1:6">
      <c r="A29" s="31" t="s">
        <v>41</v>
      </c>
      <c r="B29" s="40" t="s">
        <v>42</v>
      </c>
      <c r="C29" s="22">
        <v>5000000</v>
      </c>
      <c r="D29" s="22">
        <v>4498968</v>
      </c>
      <c r="E29" s="24">
        <v>4498968</v>
      </c>
      <c r="F29" s="22">
        <v>4498968</v>
      </c>
    </row>
    <row r="30" ht="14.25" spans="1:6">
      <c r="A30" s="31"/>
      <c r="B30" s="32" t="s">
        <v>22</v>
      </c>
      <c r="C30" s="22">
        <f>SUM(C29:C29)</f>
        <v>5000000</v>
      </c>
      <c r="D30" s="22">
        <f>SUM(D29:D29)</f>
        <v>4498968</v>
      </c>
      <c r="E30" s="24">
        <f>SUM(E29:E29)</f>
        <v>4498968</v>
      </c>
      <c r="F30" s="22">
        <f>SUM(F29:F29)</f>
        <v>4498968</v>
      </c>
    </row>
    <row r="31" ht="14.25" spans="1:6">
      <c r="A31" s="43" t="s">
        <v>43</v>
      </c>
      <c r="B31" s="25" t="s">
        <v>44</v>
      </c>
      <c r="C31" s="22">
        <v>4500000</v>
      </c>
      <c r="D31" s="22">
        <f>F31+F32+F33</f>
        <v>4455300</v>
      </c>
      <c r="E31" s="22">
        <f>D31</f>
        <v>4455300</v>
      </c>
      <c r="F31" s="22">
        <v>641000</v>
      </c>
    </row>
    <row r="32" spans="1:6">
      <c r="A32" s="44"/>
      <c r="B32" s="4"/>
      <c r="C32" s="6"/>
      <c r="D32" s="6"/>
      <c r="E32" s="6"/>
      <c r="F32" s="6">
        <v>588500</v>
      </c>
    </row>
    <row r="33" spans="1:6">
      <c r="A33" s="44"/>
      <c r="B33" s="4"/>
      <c r="C33" s="6"/>
      <c r="D33" s="4"/>
      <c r="E33" s="4"/>
      <c r="F33" s="6">
        <v>3225800</v>
      </c>
    </row>
    <row r="34" spans="1:6">
      <c r="A34" s="45"/>
      <c r="B34" s="27" t="s">
        <v>22</v>
      </c>
      <c r="C34" s="46">
        <f>SUM(C31:C33)</f>
        <v>4500000</v>
      </c>
      <c r="D34" s="46">
        <f>SUM(D31:D33)</f>
        <v>4455300</v>
      </c>
      <c r="E34" s="46">
        <f>SUM(E31:E33)</f>
        <v>4455300</v>
      </c>
      <c r="F34" s="46">
        <f>SUM(F31:F33)</f>
        <v>4455300</v>
      </c>
    </row>
    <row r="35" spans="1:6">
      <c r="A35" s="3" t="s">
        <v>45</v>
      </c>
      <c r="B35" s="4" t="s">
        <v>46</v>
      </c>
      <c r="C35" s="6">
        <v>4050000</v>
      </c>
      <c r="D35" s="6">
        <v>4047390</v>
      </c>
      <c r="E35" s="6">
        <v>4047390</v>
      </c>
      <c r="F35" s="6">
        <v>4047390</v>
      </c>
    </row>
    <row r="36" spans="1:6">
      <c r="A36" s="10"/>
      <c r="B36" s="27" t="s">
        <v>22</v>
      </c>
      <c r="C36" s="46">
        <f>C35</f>
        <v>4050000</v>
      </c>
      <c r="D36" s="46">
        <f>D35</f>
        <v>4047390</v>
      </c>
      <c r="E36" s="46">
        <f>E35</f>
        <v>4047390</v>
      </c>
      <c r="F36" s="46">
        <f>F35</f>
        <v>4047390</v>
      </c>
    </row>
    <row r="37" spans="1:6">
      <c r="A37" s="4"/>
      <c r="B37" s="4"/>
      <c r="C37" s="4"/>
      <c r="D37" s="4"/>
      <c r="E37" s="4"/>
      <c r="F37" s="4"/>
    </row>
    <row r="38" spans="1:6">
      <c r="A38" s="4"/>
      <c r="B38" s="4"/>
      <c r="C38" s="4"/>
      <c r="D38" s="4"/>
      <c r="E38" s="4"/>
      <c r="F38" s="4"/>
    </row>
    <row r="39" spans="1:6">
      <c r="A39" s="4"/>
      <c r="B39" s="4"/>
      <c r="C39" s="4"/>
      <c r="D39" s="4"/>
      <c r="E39" s="4"/>
      <c r="F39" s="4"/>
    </row>
    <row r="40" spans="1:6">
      <c r="A40" s="4"/>
      <c r="B40" s="4"/>
      <c r="C40" s="4"/>
      <c r="D40" s="4"/>
      <c r="E40" s="4"/>
      <c r="F40" s="4"/>
    </row>
  </sheetData>
  <mergeCells count="12">
    <mergeCell ref="A2:A4"/>
    <mergeCell ref="A5:A8"/>
    <mergeCell ref="A14:A17"/>
    <mergeCell ref="A18:A20"/>
    <mergeCell ref="A21:A23"/>
    <mergeCell ref="A24:A26"/>
    <mergeCell ref="A27:A28"/>
    <mergeCell ref="A29:A30"/>
    <mergeCell ref="A31:A34"/>
    <mergeCell ref="A35:A36"/>
    <mergeCell ref="F2:F3"/>
    <mergeCell ref="F5:F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琦</cp:lastModifiedBy>
  <dcterms:created xsi:type="dcterms:W3CDTF">2023-05-12T11:15:00Z</dcterms:created>
  <dcterms:modified xsi:type="dcterms:W3CDTF">2026-04-09T07:29:02Z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B026084E769F484CAFA4EA28BD7EFD55_12</vt:lpwstr>
  </property>
</Properties>
</file>